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HR\2. Pay &amp; Benefits\1. Pay Scale\2018\"/>
    </mc:Choice>
  </mc:AlternateContent>
  <bookViews>
    <workbookView xWindow="0" yWindow="0" windowWidth="23040" windowHeight="10650"/>
  </bookViews>
  <sheets>
    <sheet name="2018-19" sheetId="1" r:id="rId1"/>
  </sheets>
  <definedNames>
    <definedName name="_xlnm.Print_Area" localSheetId="0">'2018-19'!$A$1:$M$66</definedName>
  </definedNames>
  <calcPr calcId="162913"/>
</workbook>
</file>

<file path=xl/calcChain.xml><?xml version="1.0" encoding="utf-8"?>
<calcChain xmlns="http://schemas.openxmlformats.org/spreadsheetml/2006/main">
  <c r="J27" i="1" l="1"/>
  <c r="J35" i="1"/>
  <c r="J37" i="1"/>
  <c r="H56" i="1"/>
  <c r="H57" i="1"/>
  <c r="J57" i="1" s="1"/>
  <c r="H58" i="1"/>
  <c r="H59" i="1"/>
  <c r="J59" i="1" s="1"/>
  <c r="H60" i="1"/>
  <c r="I60" i="1" s="1"/>
  <c r="H61" i="1"/>
  <c r="J61" i="1" s="1"/>
  <c r="H62" i="1"/>
  <c r="H63" i="1"/>
  <c r="J63" i="1" s="1"/>
  <c r="H64" i="1"/>
  <c r="H65" i="1"/>
  <c r="J65" i="1" s="1"/>
  <c r="H66" i="1"/>
  <c r="I5" i="1"/>
  <c r="J5" i="1"/>
  <c r="I6" i="1"/>
  <c r="I7" i="1"/>
  <c r="J7" i="1"/>
  <c r="I8" i="1"/>
  <c r="I9" i="1"/>
  <c r="J9" i="1"/>
  <c r="I10" i="1"/>
  <c r="I11" i="1"/>
  <c r="J11" i="1"/>
  <c r="I12" i="1"/>
  <c r="I13" i="1"/>
  <c r="J13" i="1"/>
  <c r="I14" i="1"/>
  <c r="I15" i="1"/>
  <c r="J15" i="1"/>
  <c r="I16" i="1"/>
  <c r="I17" i="1"/>
  <c r="J17" i="1"/>
  <c r="I18" i="1"/>
  <c r="I19" i="1"/>
  <c r="J19" i="1"/>
  <c r="I20" i="1"/>
  <c r="I21" i="1"/>
  <c r="J21" i="1"/>
  <c r="I22" i="1"/>
  <c r="I23" i="1"/>
  <c r="J23" i="1"/>
  <c r="I24" i="1"/>
  <c r="I25" i="1"/>
  <c r="J25" i="1"/>
  <c r="I26" i="1"/>
  <c r="J26" i="1"/>
  <c r="I27" i="1"/>
  <c r="I28" i="1"/>
  <c r="J28" i="1"/>
  <c r="I29" i="1"/>
  <c r="J29" i="1"/>
  <c r="I30" i="1"/>
  <c r="I31" i="1"/>
  <c r="J31" i="1"/>
  <c r="I32" i="1"/>
  <c r="I33" i="1"/>
  <c r="J33" i="1"/>
  <c r="I34" i="1"/>
  <c r="J34" i="1"/>
  <c r="I35" i="1"/>
  <c r="I36" i="1"/>
  <c r="J36" i="1"/>
  <c r="I37" i="1"/>
  <c r="I38" i="1"/>
  <c r="J38" i="1"/>
  <c r="I39" i="1"/>
  <c r="J39" i="1"/>
  <c r="I40" i="1"/>
  <c r="I41" i="1"/>
  <c r="J41" i="1"/>
  <c r="I42" i="1"/>
  <c r="I43" i="1"/>
  <c r="J43" i="1"/>
  <c r="I44" i="1"/>
  <c r="I45" i="1"/>
  <c r="J45" i="1"/>
  <c r="I46" i="1"/>
  <c r="I47" i="1"/>
  <c r="J47" i="1"/>
  <c r="I48" i="1"/>
  <c r="I49" i="1"/>
  <c r="J49" i="1"/>
  <c r="I50" i="1"/>
  <c r="I51" i="1"/>
  <c r="J51" i="1"/>
  <c r="I52" i="1"/>
  <c r="I53" i="1"/>
  <c r="J53" i="1"/>
  <c r="I54" i="1"/>
  <c r="I56" i="1"/>
  <c r="J56" i="1"/>
  <c r="I58" i="1"/>
  <c r="J58" i="1"/>
  <c r="I59" i="1"/>
  <c r="I62" i="1"/>
  <c r="J62" i="1"/>
  <c r="I63" i="1"/>
  <c r="I64" i="1"/>
  <c r="J64" i="1"/>
  <c r="I66" i="1"/>
  <c r="J66" i="1"/>
  <c r="J60" i="1" l="1"/>
  <c r="I61" i="1"/>
  <c r="I65" i="1"/>
  <c r="I57" i="1"/>
  <c r="J54" i="1"/>
  <c r="J52" i="1"/>
  <c r="J50" i="1"/>
  <c r="J48" i="1"/>
  <c r="J46" i="1"/>
  <c r="J44" i="1"/>
  <c r="J42" i="1"/>
  <c r="J40" i="1"/>
  <c r="J32" i="1"/>
  <c r="J30" i="1"/>
  <c r="J24" i="1"/>
  <c r="J22" i="1"/>
  <c r="J20" i="1"/>
  <c r="J18" i="1"/>
  <c r="J16" i="1"/>
  <c r="J14" i="1"/>
  <c r="J12" i="1"/>
  <c r="J10" i="1"/>
  <c r="J8" i="1"/>
  <c r="J6" i="1"/>
  <c r="K34" i="1"/>
  <c r="K51" i="1" l="1"/>
  <c r="K30" i="1"/>
  <c r="K61" i="1"/>
  <c r="K54" i="1"/>
  <c r="K50" i="1"/>
  <c r="K42" i="1"/>
  <c r="K33" i="1"/>
  <c r="K60" i="1"/>
  <c r="K49" i="1"/>
  <c r="K41" i="1"/>
  <c r="K32" i="1"/>
  <c r="K28" i="1"/>
  <c r="K63" i="1"/>
  <c r="K59" i="1"/>
  <c r="K65" i="1"/>
  <c r="K46" i="1"/>
  <c r="K52" i="1"/>
  <c r="K48" i="1"/>
  <c r="K44" i="1"/>
  <c r="K40" i="1"/>
  <c r="K57" i="1"/>
  <c r="K38" i="1"/>
  <c r="K36" i="1"/>
  <c r="K26" i="1"/>
  <c r="K62" i="1"/>
  <c r="K58" i="1"/>
  <c r="K66" i="1"/>
  <c r="K64" i="1"/>
  <c r="K56" i="1"/>
  <c r="K45" i="1"/>
  <c r="K37" i="1"/>
  <c r="K53" i="1"/>
  <c r="K29" i="1"/>
  <c r="K47" i="1"/>
  <c r="K43" i="1"/>
  <c r="K39" i="1"/>
  <c r="K35" i="1"/>
  <c r="K31" i="1"/>
  <c r="K27" i="1"/>
</calcChain>
</file>

<file path=xl/sharedStrings.xml><?xml version="1.0" encoding="utf-8"?>
<sst xmlns="http://schemas.openxmlformats.org/spreadsheetml/2006/main" count="21" uniqueCount="21">
  <si>
    <t>Spine point</t>
  </si>
  <si>
    <t>Salary from 1 August 2016 (£)</t>
  </si>
  <si>
    <t>Monthly amount</t>
  </si>
  <si>
    <t>Hourly Rate - Support Staff - 1898 hours</t>
  </si>
  <si>
    <t>Spinal Point</t>
  </si>
  <si>
    <t>Grade 1</t>
  </si>
  <si>
    <t>Grade 2</t>
  </si>
  <si>
    <t>Grade 3</t>
  </si>
  <si>
    <t>Grade 4</t>
  </si>
  <si>
    <t>Grade5</t>
  </si>
  <si>
    <t>Grade 6</t>
  </si>
  <si>
    <t>Grade 7</t>
  </si>
  <si>
    <t>Grade 8</t>
  </si>
  <si>
    <t>Grade 9</t>
  </si>
  <si>
    <t>Grade 10</t>
  </si>
  <si>
    <t>Abertay University - Pay Scales - 1 August 2018</t>
  </si>
  <si>
    <t>Points 22, 26, 31, 33, 35 and 47 of the national spine are not used at Abertay University</t>
  </si>
  <si>
    <t>Points 52 and above are not part of the national pay spine.  These points are an extension of Grade 10 at Abertay University. They are fixed points with no incremental progression</t>
  </si>
  <si>
    <t xml:space="preserve">Salary from  August 2017 </t>
  </si>
  <si>
    <t xml:space="preserve">Salary from August 2018 </t>
  </si>
  <si>
    <t>Hourly Rate - Academic Staff - 1690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</si>
</sst>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1" x14ac:knownFonts="1">
    <font>
      <sz val="11"/>
      <color theme="1"/>
      <name val="Calibri"/>
      <family val="2"/>
      <scheme val="minor"/>
    </font>
    <font>
      <sz val="11"/>
      <color theme="1"/>
      <name val="Arial"/>
      <family val="2"/>
    </font>
    <font>
      <sz val="11"/>
      <color theme="1"/>
      <name val="Arial"/>
      <family val="2"/>
    </font>
    <font>
      <b/>
      <sz val="11"/>
      <color theme="1"/>
      <name val="Arial"/>
      <family val="2"/>
    </font>
    <font>
      <sz val="11"/>
      <color theme="1"/>
      <name val="Arial"/>
      <family val="2"/>
    </font>
    <font>
      <sz val="11"/>
      <color theme="1"/>
      <name val="Calibri"/>
      <family val="2"/>
      <scheme val="minor"/>
    </font>
    <font>
      <b/>
      <sz val="10"/>
      <name val="Arial"/>
      <family val="2"/>
    </font>
    <font>
      <sz val="8"/>
      <name val="Arial"/>
      <family val="2"/>
    </font>
    <font>
      <b/>
      <sz val="8"/>
      <name val="Arial"/>
      <family val="2"/>
    </font>
    <font>
      <sz val="8"/>
      <color indexed="8"/>
      <name val="Arial"/>
      <family val="2"/>
    </font>
    <font>
      <sz val="10"/>
      <name val="Arial"/>
      <family val="2"/>
    </font>
  </fonts>
  <fills count="5">
    <fill>
      <patternFill patternType="none"/>
    </fill>
    <fill>
      <patternFill patternType="gray125"/>
    </fill>
    <fill>
      <patternFill patternType="solid">
        <fgColor theme="1"/>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5" fillId="0" borderId="0" applyFont="0" applyFill="0" applyBorder="0" applyAlignment="0" applyProtection="0"/>
    <xf numFmtId="0" fontId="10" fillId="0" borderId="0"/>
  </cellStyleXfs>
  <cellXfs count="74">
    <xf numFmtId="0" fontId="0" fillId="0" borderId="0" xfId="0"/>
    <xf numFmtId="0" fontId="3" fillId="0" borderId="0" xfId="0" applyFont="1"/>
    <xf numFmtId="0" fontId="4" fillId="0" borderId="0" xfId="0" applyFont="1"/>
    <xf numFmtId="0" fontId="3" fillId="0" borderId="1" xfId="0" applyFont="1" applyBorder="1"/>
    <xf numFmtId="0" fontId="4" fillId="0" borderId="1" xfId="0" applyFont="1" applyBorder="1"/>
    <xf numFmtId="164" fontId="4" fillId="0" borderId="1" xfId="1" applyNumberFormat="1" applyFont="1" applyBorder="1"/>
    <xf numFmtId="0" fontId="2" fillId="0" borderId="0" xfId="0" applyFont="1"/>
    <xf numFmtId="0" fontId="4" fillId="2" borderId="1" xfId="0" applyFont="1" applyFill="1" applyBorder="1"/>
    <xf numFmtId="164" fontId="4" fillId="2" borderId="1" xfId="1" applyNumberFormat="1" applyFont="1" applyFill="1" applyBorder="1"/>
    <xf numFmtId="43" fontId="4" fillId="0" borderId="1" xfId="1" applyNumberFormat="1" applyFont="1" applyBorder="1"/>
    <xf numFmtId="0" fontId="3" fillId="0" borderId="1" xfId="0" applyFont="1" applyBorder="1" applyAlignment="1">
      <alignment wrapText="1"/>
    </xf>
    <xf numFmtId="43" fontId="4" fillId="2" borderId="1" xfId="1" applyNumberFormat="1" applyFont="1" applyFill="1" applyBorder="1"/>
    <xf numFmtId="0" fontId="6" fillId="0" borderId="0" xfId="0" applyFont="1"/>
    <xf numFmtId="0" fontId="7" fillId="0" borderId="0" xfId="0" applyFont="1"/>
    <xf numFmtId="0" fontId="8" fillId="0" borderId="0" xfId="0" applyFont="1"/>
    <xf numFmtId="0" fontId="8" fillId="0" borderId="1" xfId="0" applyFont="1" applyBorder="1" applyAlignment="1">
      <alignment horizontal="center" wrapText="1"/>
    </xf>
    <xf numFmtId="0" fontId="8" fillId="0" borderId="0" xfId="0" applyFont="1" applyAlignment="1">
      <alignment horizontal="center"/>
    </xf>
    <xf numFmtId="0" fontId="7" fillId="0" borderId="0" xfId="0" applyFont="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horizontal="justify" vertical="center"/>
    </xf>
    <xf numFmtId="0" fontId="8" fillId="0" borderId="5" xfId="0" applyFont="1" applyBorder="1" applyAlignment="1">
      <alignment horizontal="justify" vertical="center"/>
    </xf>
    <xf numFmtId="0" fontId="8" fillId="0" borderId="0" xfId="0" applyFont="1" applyFill="1" applyBorder="1" applyAlignment="1">
      <alignment horizontal="justify" vertical="center"/>
    </xf>
    <xf numFmtId="0" fontId="7" fillId="0" borderId="5" xfId="0" applyFont="1" applyBorder="1" applyAlignment="1">
      <alignment horizontal="justify" vertical="center"/>
    </xf>
    <xf numFmtId="0" fontId="9" fillId="0" borderId="0" xfId="0" applyFont="1" applyAlignment="1">
      <alignment horizontal="center" vertical="center"/>
    </xf>
    <xf numFmtId="0" fontId="7" fillId="0" borderId="6" xfId="0" applyFont="1" applyBorder="1" applyAlignment="1">
      <alignment horizontal="justify"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8" fillId="0" borderId="8"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8" fillId="0" borderId="9" xfId="0" applyFont="1" applyBorder="1" applyAlignment="1">
      <alignment horizontal="center" vertical="center"/>
    </xf>
    <xf numFmtId="0" fontId="7" fillId="0" borderId="10" xfId="0" applyFont="1" applyBorder="1" applyAlignment="1">
      <alignment horizontal="center" vertical="center"/>
    </xf>
    <xf numFmtId="0" fontId="8" fillId="0" borderId="5" xfId="0" applyFont="1" applyBorder="1" applyAlignment="1">
      <alignment horizontal="center" vertical="center"/>
    </xf>
    <xf numFmtId="0" fontId="7" fillId="0" borderId="0" xfId="0" applyFont="1" applyFill="1" applyBorder="1" applyAlignment="1">
      <alignment horizontal="center" vertical="center"/>
    </xf>
    <xf numFmtId="0" fontId="7" fillId="2" borderId="0" xfId="0" applyFont="1" applyFill="1" applyBorder="1" applyAlignment="1">
      <alignment horizontal="justify"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7" fillId="0" borderId="8" xfId="0" applyFont="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7" fillId="2" borderId="13" xfId="0" applyFont="1" applyFill="1" applyBorder="1" applyAlignment="1">
      <alignment horizontal="center" vertical="center"/>
    </xf>
    <xf numFmtId="0" fontId="8" fillId="0" borderId="6" xfId="0" applyFont="1" applyBorder="1" applyAlignment="1">
      <alignment horizontal="center" vertical="center"/>
    </xf>
    <xf numFmtId="0" fontId="7" fillId="0" borderId="0" xfId="0" applyFont="1" applyAlignment="1">
      <alignment vertical="center"/>
    </xf>
    <xf numFmtId="0" fontId="7" fillId="0" borderId="2"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0" xfId="0" applyFont="1" applyFill="1"/>
    <xf numFmtId="0" fontId="7" fillId="0" borderId="0" xfId="0" applyFont="1" applyBorder="1" applyAlignment="1">
      <alignment vertical="top"/>
    </xf>
    <xf numFmtId="0" fontId="7" fillId="0" borderId="0" xfId="0" applyFont="1" applyBorder="1"/>
    <xf numFmtId="0" fontId="7" fillId="0" borderId="0" xfId="0" applyFont="1" applyBorder="1" applyAlignment="1"/>
    <xf numFmtId="164" fontId="1" fillId="0" borderId="1" xfId="1" applyNumberFormat="1" applyFont="1" applyBorder="1"/>
    <xf numFmtId="164" fontId="1" fillId="2" borderId="1" xfId="1" applyNumberFormat="1" applyFont="1" applyFill="1" applyBorder="1"/>
    <xf numFmtId="164" fontId="1" fillId="4" borderId="1" xfId="1" applyNumberFormat="1" applyFont="1" applyFill="1" applyBorder="1"/>
    <xf numFmtId="0" fontId="1" fillId="0" borderId="0" xfId="0" applyFont="1"/>
    <xf numFmtId="0" fontId="7"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2" xfId="0"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3" borderId="14" xfId="0" applyFont="1" applyFill="1" applyBorder="1" applyAlignment="1">
      <alignment horizontal="center" vertical="top" wrapText="1"/>
    </xf>
    <xf numFmtId="0" fontId="7" fillId="3" borderId="15"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16" xfId="0" applyFont="1" applyFill="1" applyBorder="1" applyAlignment="1">
      <alignment horizontal="center" vertical="top"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07"/>
  <sheetViews>
    <sheetView showGridLines="0" tabSelected="1" zoomScaleNormal="100" zoomScaleSheetLayoutView="100" workbookViewId="0">
      <selection activeCell="O9" sqref="O9"/>
    </sheetView>
  </sheetViews>
  <sheetFormatPr defaultColWidth="9.140625" defaultRowHeight="14.25" x14ac:dyDescent="0.2"/>
  <cols>
    <col min="1" max="1" width="6.140625" style="13" customWidth="1"/>
    <col min="2" max="2" width="1.7109375" style="13" customWidth="1"/>
    <col min="3" max="4" width="8" style="13" customWidth="1"/>
    <col min="5" max="5" width="12.42578125" style="2" customWidth="1"/>
    <col min="6" max="6" width="29.5703125" style="2" hidden="1" customWidth="1"/>
    <col min="7" max="7" width="13.28515625" style="2" customWidth="1"/>
    <col min="8" max="8" width="17.28515625" style="2" customWidth="1"/>
    <col min="9" max="11" width="18.140625" style="2" customWidth="1"/>
    <col min="12" max="12" width="24.5703125" style="13" bestFit="1" customWidth="1"/>
    <col min="13" max="13" width="4.7109375" style="13" customWidth="1"/>
    <col min="14" max="16384" width="9.140625" style="2"/>
  </cols>
  <sheetData>
    <row r="1" spans="1:12" ht="15" x14ac:dyDescent="0.25">
      <c r="A1" s="12" t="s">
        <v>15</v>
      </c>
      <c r="E1" s="1"/>
      <c r="K1" s="59"/>
    </row>
    <row r="2" spans="1:12" x14ac:dyDescent="0.2">
      <c r="A2" s="14"/>
      <c r="E2" s="6"/>
    </row>
    <row r="3" spans="1:12" ht="22.5" x14ac:dyDescent="0.2">
      <c r="A3" s="15" t="s">
        <v>4</v>
      </c>
      <c r="B3" s="16"/>
      <c r="C3" s="16"/>
      <c r="D3" s="16"/>
    </row>
    <row r="4" spans="1:12" ht="45.75" thickBot="1" x14ac:dyDescent="0.3">
      <c r="A4" s="17"/>
      <c r="B4" s="17"/>
      <c r="C4" s="17"/>
      <c r="D4" s="17"/>
      <c r="E4" s="3" t="s">
        <v>0</v>
      </c>
      <c r="F4" s="3" t="s">
        <v>1</v>
      </c>
      <c r="G4" s="10" t="s">
        <v>18</v>
      </c>
      <c r="H4" s="10" t="s">
        <v>19</v>
      </c>
      <c r="I4" s="3" t="s">
        <v>2</v>
      </c>
      <c r="J4" s="10" t="s">
        <v>3</v>
      </c>
      <c r="K4" s="10" t="s">
        <v>20</v>
      </c>
    </row>
    <row r="5" spans="1:12" ht="15" thickBot="1" x14ac:dyDescent="0.25">
      <c r="A5" s="18">
        <v>2</v>
      </c>
      <c r="B5" s="19"/>
      <c r="C5" s="20" t="s">
        <v>5</v>
      </c>
      <c r="D5" s="21" t="s">
        <v>6</v>
      </c>
      <c r="E5" s="4">
        <v>2</v>
      </c>
      <c r="F5" s="5">
        <v>15052</v>
      </c>
      <c r="G5" s="5">
        <v>15417</v>
      </c>
      <c r="H5" s="56">
        <v>15842</v>
      </c>
      <c r="I5" s="9">
        <f t="shared" ref="I5:I36" si="0">H5/12</f>
        <v>1320.1666666666667</v>
      </c>
      <c r="J5" s="9">
        <f t="shared" ref="J5:J36" si="1">H5/1898</f>
        <v>8.3466807165437302</v>
      </c>
      <c r="K5" s="9"/>
      <c r="L5" s="60"/>
    </row>
    <row r="6" spans="1:12" x14ac:dyDescent="0.2">
      <c r="A6" s="18">
        <v>3</v>
      </c>
      <c r="B6" s="22"/>
      <c r="C6" s="23"/>
      <c r="D6" s="24"/>
      <c r="E6" s="4">
        <v>3</v>
      </c>
      <c r="F6" s="5">
        <v>15356</v>
      </c>
      <c r="G6" s="5">
        <v>15721</v>
      </c>
      <c r="H6" s="56">
        <v>16146</v>
      </c>
      <c r="I6" s="9">
        <f t="shared" si="0"/>
        <v>1345.5</v>
      </c>
      <c r="J6" s="9">
        <f t="shared" si="1"/>
        <v>8.506849315068493</v>
      </c>
      <c r="K6" s="9"/>
    </row>
    <row r="7" spans="1:12" x14ac:dyDescent="0.2">
      <c r="A7" s="18">
        <v>4</v>
      </c>
      <c r="B7" s="19"/>
      <c r="C7" s="25"/>
      <c r="D7" s="26"/>
      <c r="E7" s="4">
        <v>4</v>
      </c>
      <c r="F7" s="5">
        <v>15670</v>
      </c>
      <c r="G7" s="5">
        <v>16035</v>
      </c>
      <c r="H7" s="56">
        <v>16460</v>
      </c>
      <c r="I7" s="9">
        <f t="shared" si="0"/>
        <v>1371.6666666666667</v>
      </c>
      <c r="J7" s="9">
        <f t="shared" si="1"/>
        <v>8.6722866174920963</v>
      </c>
      <c r="K7" s="9"/>
    </row>
    <row r="8" spans="1:12" ht="15" thickBot="1" x14ac:dyDescent="0.25">
      <c r="A8" s="18">
        <v>5</v>
      </c>
      <c r="B8" s="22"/>
      <c r="C8" s="27"/>
      <c r="D8" s="28"/>
      <c r="E8" s="4">
        <v>5</v>
      </c>
      <c r="F8" s="5">
        <v>15976</v>
      </c>
      <c r="G8" s="5">
        <v>16341</v>
      </c>
      <c r="H8" s="56">
        <v>16766</v>
      </c>
      <c r="I8" s="9">
        <f t="shared" si="0"/>
        <v>1397.1666666666667</v>
      </c>
      <c r="J8" s="9">
        <f t="shared" si="1"/>
        <v>8.8335089567966278</v>
      </c>
      <c r="K8" s="9"/>
    </row>
    <row r="9" spans="1:12" x14ac:dyDescent="0.2">
      <c r="A9" s="18">
        <v>6</v>
      </c>
      <c r="B9" s="22"/>
      <c r="C9" s="21" t="s">
        <v>7</v>
      </c>
      <c r="D9" s="23"/>
      <c r="E9" s="4">
        <v>6</v>
      </c>
      <c r="F9" s="5">
        <v>16289</v>
      </c>
      <c r="G9" s="5">
        <v>16654</v>
      </c>
      <c r="H9" s="56">
        <v>17079</v>
      </c>
      <c r="I9" s="9">
        <f t="shared" si="0"/>
        <v>1423.25</v>
      </c>
      <c r="J9" s="9">
        <f t="shared" si="1"/>
        <v>8.9984193888303476</v>
      </c>
      <c r="K9" s="9"/>
    </row>
    <row r="10" spans="1:12" x14ac:dyDescent="0.2">
      <c r="A10" s="18">
        <v>7</v>
      </c>
      <c r="B10" s="19"/>
      <c r="C10" s="29"/>
      <c r="D10" s="23"/>
      <c r="E10" s="4">
        <v>7</v>
      </c>
      <c r="F10" s="5">
        <v>16618</v>
      </c>
      <c r="G10" s="5">
        <v>16983</v>
      </c>
      <c r="H10" s="56">
        <v>17408</v>
      </c>
      <c r="I10" s="9">
        <f t="shared" si="0"/>
        <v>1450.6666666666667</v>
      </c>
      <c r="J10" s="9">
        <f t="shared" si="1"/>
        <v>9.1717597471022128</v>
      </c>
      <c r="K10" s="9"/>
    </row>
    <row r="11" spans="1:12" x14ac:dyDescent="0.2">
      <c r="A11" s="18">
        <v>8</v>
      </c>
      <c r="B11" s="19"/>
      <c r="C11" s="29"/>
      <c r="D11" s="22"/>
      <c r="E11" s="4">
        <v>8</v>
      </c>
      <c r="F11" s="5">
        <v>16961</v>
      </c>
      <c r="G11" s="5">
        <v>17326</v>
      </c>
      <c r="H11" s="56">
        <v>17751</v>
      </c>
      <c r="I11" s="9">
        <f t="shared" si="0"/>
        <v>1479.25</v>
      </c>
      <c r="J11" s="9">
        <f t="shared" si="1"/>
        <v>9.3524762908324544</v>
      </c>
      <c r="K11" s="9"/>
    </row>
    <row r="12" spans="1:12" x14ac:dyDescent="0.2">
      <c r="A12" s="18">
        <v>9</v>
      </c>
      <c r="B12" s="19"/>
      <c r="C12" s="29"/>
      <c r="D12" s="22"/>
      <c r="E12" s="4">
        <v>9</v>
      </c>
      <c r="F12" s="5">
        <v>17399</v>
      </c>
      <c r="G12" s="5">
        <v>17764</v>
      </c>
      <c r="H12" s="56">
        <v>18189</v>
      </c>
      <c r="I12" s="9">
        <f t="shared" si="0"/>
        <v>1515.75</v>
      </c>
      <c r="J12" s="9">
        <f t="shared" si="1"/>
        <v>9.5832455216016861</v>
      </c>
      <c r="K12" s="9"/>
    </row>
    <row r="13" spans="1:12" ht="15" thickBot="1" x14ac:dyDescent="0.25">
      <c r="A13" s="18">
        <v>10</v>
      </c>
      <c r="B13" s="19"/>
      <c r="C13" s="29"/>
      <c r="D13" s="22"/>
      <c r="E13" s="4">
        <v>10</v>
      </c>
      <c r="F13" s="5">
        <v>17898</v>
      </c>
      <c r="G13" s="5">
        <v>18263</v>
      </c>
      <c r="H13" s="56">
        <v>18688</v>
      </c>
      <c r="I13" s="9">
        <f t="shared" si="0"/>
        <v>1557.3333333333333</v>
      </c>
      <c r="J13" s="9">
        <f t="shared" si="1"/>
        <v>9.8461538461538467</v>
      </c>
      <c r="K13" s="9"/>
    </row>
    <row r="14" spans="1:12" ht="15" thickBot="1" x14ac:dyDescent="0.25">
      <c r="A14" s="18">
        <v>11</v>
      </c>
      <c r="B14" s="22"/>
      <c r="C14" s="30"/>
      <c r="D14" s="21" t="s">
        <v>8</v>
      </c>
      <c r="E14" s="4">
        <v>11</v>
      </c>
      <c r="F14" s="5">
        <v>18412</v>
      </c>
      <c r="G14" s="5">
        <v>18777</v>
      </c>
      <c r="H14" s="56">
        <v>19202</v>
      </c>
      <c r="I14" s="9">
        <f t="shared" si="0"/>
        <v>1600.1666666666667</v>
      </c>
      <c r="J14" s="9">
        <f t="shared" si="1"/>
        <v>10.116965226554267</v>
      </c>
      <c r="K14" s="9"/>
    </row>
    <row r="15" spans="1:12" x14ac:dyDescent="0.2">
      <c r="A15" s="18">
        <v>12</v>
      </c>
      <c r="B15" s="22"/>
      <c r="C15" s="23"/>
      <c r="D15" s="31"/>
      <c r="E15" s="4">
        <v>12</v>
      </c>
      <c r="F15" s="5">
        <v>18940</v>
      </c>
      <c r="G15" s="5">
        <v>19305</v>
      </c>
      <c r="H15" s="56">
        <v>19730</v>
      </c>
      <c r="I15" s="9">
        <f t="shared" si="0"/>
        <v>1644.1666666666667</v>
      </c>
      <c r="J15" s="9">
        <f t="shared" si="1"/>
        <v>10.395152792413066</v>
      </c>
      <c r="K15" s="9"/>
    </row>
    <row r="16" spans="1:12" x14ac:dyDescent="0.2">
      <c r="A16" s="18">
        <v>13</v>
      </c>
      <c r="B16" s="22"/>
      <c r="C16" s="32"/>
      <c r="D16" s="29"/>
      <c r="E16" s="4">
        <v>13</v>
      </c>
      <c r="F16" s="5">
        <v>19485</v>
      </c>
      <c r="G16" s="5">
        <v>19850</v>
      </c>
      <c r="H16" s="56">
        <v>20275</v>
      </c>
      <c r="I16" s="9">
        <f t="shared" si="0"/>
        <v>1689.5833333333333</v>
      </c>
      <c r="J16" s="9">
        <f t="shared" si="1"/>
        <v>10.682297154899894</v>
      </c>
      <c r="K16" s="9"/>
    </row>
    <row r="17" spans="1:13" x14ac:dyDescent="0.2">
      <c r="A17" s="18">
        <v>14</v>
      </c>
      <c r="B17" s="22"/>
      <c r="C17" s="32"/>
      <c r="D17" s="29"/>
      <c r="E17" s="4">
        <v>14</v>
      </c>
      <c r="F17" s="5">
        <v>20046</v>
      </c>
      <c r="G17" s="5">
        <v>20411</v>
      </c>
      <c r="H17" s="56">
        <v>20836</v>
      </c>
      <c r="I17" s="9">
        <f t="shared" si="0"/>
        <v>1736.3333333333333</v>
      </c>
      <c r="J17" s="9">
        <f t="shared" si="1"/>
        <v>10.977871443624869</v>
      </c>
      <c r="K17" s="9"/>
    </row>
    <row r="18" spans="1:13" ht="15" thickBot="1" x14ac:dyDescent="0.25">
      <c r="A18" s="18">
        <v>15</v>
      </c>
      <c r="B18" s="22"/>
      <c r="C18" s="32"/>
      <c r="D18" s="33"/>
      <c r="E18" s="4">
        <v>15</v>
      </c>
      <c r="F18" s="5">
        <v>20624</v>
      </c>
      <c r="G18" s="5">
        <v>20989</v>
      </c>
      <c r="H18" s="56">
        <v>21414</v>
      </c>
      <c r="I18" s="9">
        <f t="shared" si="0"/>
        <v>1784.5</v>
      </c>
      <c r="J18" s="9">
        <f t="shared" si="1"/>
        <v>11.282402528977871</v>
      </c>
      <c r="K18" s="9"/>
    </row>
    <row r="19" spans="1:13" x14ac:dyDescent="0.2">
      <c r="A19" s="18">
        <v>16</v>
      </c>
      <c r="B19" s="22"/>
      <c r="C19" s="34" t="s">
        <v>9</v>
      </c>
      <c r="D19" s="23"/>
      <c r="E19" s="4">
        <v>16</v>
      </c>
      <c r="F19" s="5">
        <v>21220</v>
      </c>
      <c r="G19" s="5">
        <v>21585</v>
      </c>
      <c r="H19" s="56">
        <v>22017</v>
      </c>
      <c r="I19" s="9">
        <f t="shared" si="0"/>
        <v>1834.75</v>
      </c>
      <c r="J19" s="9">
        <f t="shared" si="1"/>
        <v>11.600105374077977</v>
      </c>
      <c r="K19" s="9"/>
      <c r="L19" s="53"/>
      <c r="M19" s="53"/>
    </row>
    <row r="20" spans="1:13" x14ac:dyDescent="0.2">
      <c r="A20" s="18">
        <v>17</v>
      </c>
      <c r="B20" s="35"/>
      <c r="C20" s="36"/>
      <c r="D20" s="37"/>
      <c r="E20" s="4">
        <v>17</v>
      </c>
      <c r="F20" s="5">
        <v>21843</v>
      </c>
      <c r="G20" s="5">
        <v>22214</v>
      </c>
      <c r="H20" s="58">
        <v>22659</v>
      </c>
      <c r="I20" s="9">
        <f t="shared" si="0"/>
        <v>1888.25</v>
      </c>
      <c r="J20" s="9">
        <f t="shared" si="1"/>
        <v>11.938356164383562</v>
      </c>
      <c r="K20" s="9"/>
      <c r="L20" s="53"/>
      <c r="M20" s="53"/>
    </row>
    <row r="21" spans="1:13" x14ac:dyDescent="0.2">
      <c r="A21" s="18">
        <v>18</v>
      </c>
      <c r="B21" s="35"/>
      <c r="C21" s="29"/>
      <c r="D21" s="37"/>
      <c r="E21" s="4">
        <v>18</v>
      </c>
      <c r="F21" s="5">
        <v>22494</v>
      </c>
      <c r="G21" s="5">
        <v>22876</v>
      </c>
      <c r="H21" s="56">
        <v>23334</v>
      </c>
      <c r="I21" s="9">
        <f t="shared" si="0"/>
        <v>1944.5</v>
      </c>
      <c r="J21" s="9">
        <f t="shared" si="1"/>
        <v>12.293993677555321</v>
      </c>
      <c r="K21" s="9"/>
      <c r="L21" s="53"/>
      <c r="M21" s="53"/>
    </row>
    <row r="22" spans="1:13" x14ac:dyDescent="0.2">
      <c r="A22" s="18">
        <v>19</v>
      </c>
      <c r="B22" s="35"/>
      <c r="C22" s="29"/>
      <c r="D22" s="37"/>
      <c r="E22" s="4">
        <v>19</v>
      </c>
      <c r="F22" s="5">
        <v>23164</v>
      </c>
      <c r="G22" s="5">
        <v>23557</v>
      </c>
      <c r="H22" s="56">
        <v>24029</v>
      </c>
      <c r="I22" s="9">
        <f t="shared" si="0"/>
        <v>2002.4166666666667</v>
      </c>
      <c r="J22" s="9">
        <f t="shared" si="1"/>
        <v>12.660168598524763</v>
      </c>
      <c r="K22" s="9"/>
      <c r="L22" s="53"/>
      <c r="M22" s="53"/>
    </row>
    <row r="23" spans="1:13" x14ac:dyDescent="0.2">
      <c r="A23" s="18">
        <v>20</v>
      </c>
      <c r="B23" s="35"/>
      <c r="C23" s="29"/>
      <c r="D23" s="32"/>
      <c r="E23" s="4">
        <v>20</v>
      </c>
      <c r="F23" s="5">
        <v>23879</v>
      </c>
      <c r="G23" s="5">
        <v>24285</v>
      </c>
      <c r="H23" s="56">
        <v>24771</v>
      </c>
      <c r="I23" s="9">
        <f t="shared" si="0"/>
        <v>2064.25</v>
      </c>
      <c r="J23" s="9">
        <f t="shared" si="1"/>
        <v>13.051106427818757</v>
      </c>
      <c r="K23" s="9"/>
    </row>
    <row r="24" spans="1:13" ht="15" thickBot="1" x14ac:dyDescent="0.25">
      <c r="A24" s="18">
        <v>21</v>
      </c>
      <c r="B24" s="35"/>
      <c r="C24" s="33"/>
      <c r="D24" s="32"/>
      <c r="E24" s="4">
        <v>21</v>
      </c>
      <c r="F24" s="5">
        <v>24565</v>
      </c>
      <c r="G24" s="5">
        <v>24983</v>
      </c>
      <c r="H24" s="56">
        <v>25482</v>
      </c>
      <c r="I24" s="9">
        <f t="shared" si="0"/>
        <v>2123.5</v>
      </c>
      <c r="J24" s="9">
        <f t="shared" si="1"/>
        <v>13.425711275026343</v>
      </c>
      <c r="K24" s="9"/>
      <c r="L24" s="64" t="s">
        <v>16</v>
      </c>
      <c r="M24" s="65"/>
    </row>
    <row r="25" spans="1:13" ht="15" thickBot="1" x14ac:dyDescent="0.25">
      <c r="A25" s="18"/>
      <c r="B25" s="19"/>
      <c r="C25" s="38"/>
      <c r="D25" s="39"/>
      <c r="E25" s="7">
        <v>22</v>
      </c>
      <c r="F25" s="8">
        <v>25298</v>
      </c>
      <c r="G25" s="8">
        <v>25728</v>
      </c>
      <c r="H25" s="57">
        <v>26243</v>
      </c>
      <c r="I25" s="11">
        <f t="shared" si="0"/>
        <v>2186.9166666666665</v>
      </c>
      <c r="J25" s="11">
        <f t="shared" si="1"/>
        <v>13.826659641728135</v>
      </c>
      <c r="K25" s="11"/>
      <c r="L25" s="66"/>
      <c r="M25" s="67"/>
    </row>
    <row r="26" spans="1:13" x14ac:dyDescent="0.2">
      <c r="A26" s="18">
        <v>23</v>
      </c>
      <c r="B26" s="19"/>
      <c r="C26" s="37"/>
      <c r="D26" s="34" t="s">
        <v>10</v>
      </c>
      <c r="E26" s="4">
        <v>23</v>
      </c>
      <c r="F26" s="5">
        <v>26052</v>
      </c>
      <c r="G26" s="5">
        <v>26495</v>
      </c>
      <c r="H26" s="56">
        <v>27025</v>
      </c>
      <c r="I26" s="9">
        <f t="shared" si="0"/>
        <v>2252.0833333333335</v>
      </c>
      <c r="J26" s="9">
        <f t="shared" si="1"/>
        <v>14.238672286617492</v>
      </c>
      <c r="K26" s="9">
        <f t="shared" ref="K26:K54" si="2">H26/1690</f>
        <v>15.991124260355029</v>
      </c>
      <c r="L26" s="66"/>
      <c r="M26" s="67"/>
    </row>
    <row r="27" spans="1:13" x14ac:dyDescent="0.2">
      <c r="A27" s="18">
        <v>24</v>
      </c>
      <c r="B27" s="22"/>
      <c r="C27" s="37"/>
      <c r="D27" s="36"/>
      <c r="E27" s="4">
        <v>24</v>
      </c>
      <c r="F27" s="5">
        <v>26829</v>
      </c>
      <c r="G27" s="5">
        <v>27285</v>
      </c>
      <c r="H27" s="56">
        <v>27830</v>
      </c>
      <c r="I27" s="9">
        <f t="shared" si="0"/>
        <v>2319.1666666666665</v>
      </c>
      <c r="J27" s="9">
        <f t="shared" si="1"/>
        <v>14.662802950474184</v>
      </c>
      <c r="K27" s="9">
        <f t="shared" si="2"/>
        <v>16.467455621301774</v>
      </c>
      <c r="L27" s="66"/>
      <c r="M27" s="67"/>
    </row>
    <row r="28" spans="1:13" x14ac:dyDescent="0.2">
      <c r="A28" s="18">
        <v>25</v>
      </c>
      <c r="B28" s="22"/>
      <c r="C28" s="32"/>
      <c r="D28" s="29"/>
      <c r="E28" s="4">
        <v>25</v>
      </c>
      <c r="F28" s="5">
        <v>27629</v>
      </c>
      <c r="G28" s="5">
        <v>28098</v>
      </c>
      <c r="H28" s="56">
        <v>28660</v>
      </c>
      <c r="I28" s="9">
        <f t="shared" si="0"/>
        <v>2388.3333333333335</v>
      </c>
      <c r="J28" s="9">
        <f t="shared" si="1"/>
        <v>15.100105374077977</v>
      </c>
      <c r="K28" s="9">
        <f t="shared" si="2"/>
        <v>16.958579881656803</v>
      </c>
      <c r="L28" s="66"/>
      <c r="M28" s="67"/>
    </row>
    <row r="29" spans="1:13" x14ac:dyDescent="0.2">
      <c r="A29" s="18"/>
      <c r="B29" s="22"/>
      <c r="C29" s="39"/>
      <c r="D29" s="40"/>
      <c r="E29" s="7">
        <v>26</v>
      </c>
      <c r="F29" s="8">
        <v>28452</v>
      </c>
      <c r="G29" s="8">
        <v>28936</v>
      </c>
      <c r="H29" s="57">
        <v>29515</v>
      </c>
      <c r="I29" s="11">
        <f t="shared" si="0"/>
        <v>2459.5833333333335</v>
      </c>
      <c r="J29" s="11">
        <f t="shared" si="1"/>
        <v>15.550579557428872</v>
      </c>
      <c r="K29" s="11">
        <f t="shared" si="2"/>
        <v>17.464497041420117</v>
      </c>
      <c r="L29" s="66"/>
      <c r="M29" s="67"/>
    </row>
    <row r="30" spans="1:13" x14ac:dyDescent="0.2">
      <c r="A30" s="18">
        <v>27</v>
      </c>
      <c r="B30" s="22"/>
      <c r="C30" s="32"/>
      <c r="D30" s="29"/>
      <c r="E30" s="4">
        <v>27</v>
      </c>
      <c r="F30" s="5">
        <v>29301</v>
      </c>
      <c r="G30" s="5">
        <v>29799</v>
      </c>
      <c r="H30" s="56">
        <v>30395</v>
      </c>
      <c r="I30" s="9">
        <f t="shared" si="0"/>
        <v>2532.9166666666665</v>
      </c>
      <c r="J30" s="9">
        <f t="shared" si="1"/>
        <v>16.014225500526869</v>
      </c>
      <c r="K30" s="9">
        <f t="shared" si="2"/>
        <v>17.985207100591715</v>
      </c>
      <c r="L30" s="66"/>
      <c r="M30" s="67"/>
    </row>
    <row r="31" spans="1:13" x14ac:dyDescent="0.2">
      <c r="A31" s="18">
        <v>28</v>
      </c>
      <c r="B31" s="22"/>
      <c r="C31" s="32"/>
      <c r="D31" s="41"/>
      <c r="E31" s="4">
        <v>28</v>
      </c>
      <c r="F31" s="5">
        <v>30175</v>
      </c>
      <c r="G31" s="5">
        <v>30688</v>
      </c>
      <c r="H31" s="56">
        <v>31302</v>
      </c>
      <c r="I31" s="9">
        <f t="shared" si="0"/>
        <v>2608.5</v>
      </c>
      <c r="J31" s="9">
        <f t="shared" si="1"/>
        <v>16.49209694415174</v>
      </c>
      <c r="K31" s="9">
        <f t="shared" si="2"/>
        <v>18.52189349112426</v>
      </c>
      <c r="L31" s="66"/>
      <c r="M31" s="67"/>
    </row>
    <row r="32" spans="1:13" ht="15" thickBot="1" x14ac:dyDescent="0.25">
      <c r="A32" s="18">
        <v>29</v>
      </c>
      <c r="B32" s="22"/>
      <c r="C32" s="32"/>
      <c r="D32" s="33"/>
      <c r="E32" s="4">
        <v>29</v>
      </c>
      <c r="F32" s="5">
        <v>31076</v>
      </c>
      <c r="G32" s="5">
        <v>31604</v>
      </c>
      <c r="H32" s="56">
        <v>32236</v>
      </c>
      <c r="I32" s="9">
        <f t="shared" si="0"/>
        <v>2686.3333333333335</v>
      </c>
      <c r="J32" s="9">
        <f t="shared" si="1"/>
        <v>16.984193888303476</v>
      </c>
      <c r="K32" s="9">
        <f t="shared" si="2"/>
        <v>19.07455621301775</v>
      </c>
      <c r="L32" s="66"/>
      <c r="M32" s="67"/>
    </row>
    <row r="33" spans="1:13" x14ac:dyDescent="0.2">
      <c r="A33" s="18">
        <v>30</v>
      </c>
      <c r="B33" s="22"/>
      <c r="C33" s="34" t="s">
        <v>11</v>
      </c>
      <c r="D33" s="23"/>
      <c r="E33" s="4">
        <v>30</v>
      </c>
      <c r="F33" s="5">
        <v>32004</v>
      </c>
      <c r="G33" s="5">
        <v>32548</v>
      </c>
      <c r="H33" s="56">
        <v>33199</v>
      </c>
      <c r="I33" s="9">
        <f t="shared" si="0"/>
        <v>2766.5833333333335</v>
      </c>
      <c r="J33" s="9">
        <f t="shared" si="1"/>
        <v>17.491570073761853</v>
      </c>
      <c r="K33" s="9">
        <f t="shared" si="2"/>
        <v>19.644378698224852</v>
      </c>
      <c r="L33" s="66"/>
      <c r="M33" s="67"/>
    </row>
    <row r="34" spans="1:13" x14ac:dyDescent="0.2">
      <c r="A34" s="18"/>
      <c r="B34" s="35"/>
      <c r="C34" s="42"/>
      <c r="D34" s="43"/>
      <c r="E34" s="7">
        <v>31</v>
      </c>
      <c r="F34" s="8">
        <v>32958</v>
      </c>
      <c r="G34" s="8"/>
      <c r="H34" s="57">
        <v>34189</v>
      </c>
      <c r="I34" s="11">
        <f t="shared" si="0"/>
        <v>2849.0833333333335</v>
      </c>
      <c r="J34" s="11">
        <f t="shared" si="1"/>
        <v>18.013171759747102</v>
      </c>
      <c r="K34" s="11">
        <f t="shared" si="2"/>
        <v>20.230177514792899</v>
      </c>
      <c r="L34" s="66"/>
      <c r="M34" s="67"/>
    </row>
    <row r="35" spans="1:13" x14ac:dyDescent="0.2">
      <c r="A35" s="18">
        <v>32</v>
      </c>
      <c r="B35" s="35"/>
      <c r="C35" s="44"/>
      <c r="D35" s="37"/>
      <c r="E35" s="4">
        <v>32</v>
      </c>
      <c r="F35" s="5">
        <v>33943</v>
      </c>
      <c r="G35" s="5">
        <v>34520</v>
      </c>
      <c r="H35" s="56">
        <v>35211</v>
      </c>
      <c r="I35" s="9">
        <f t="shared" si="0"/>
        <v>2934.25</v>
      </c>
      <c r="J35" s="9">
        <f t="shared" si="1"/>
        <v>18.551633298208639</v>
      </c>
      <c r="K35" s="9">
        <f t="shared" si="2"/>
        <v>20.83491124260355</v>
      </c>
      <c r="L35" s="66"/>
      <c r="M35" s="67"/>
    </row>
    <row r="36" spans="1:13" x14ac:dyDescent="0.2">
      <c r="A36" s="18"/>
      <c r="B36" s="35"/>
      <c r="C36" s="42"/>
      <c r="D36" s="39"/>
      <c r="E36" s="7">
        <v>33</v>
      </c>
      <c r="F36" s="8">
        <v>34956</v>
      </c>
      <c r="G36" s="8"/>
      <c r="H36" s="57">
        <v>36261</v>
      </c>
      <c r="I36" s="11">
        <f t="shared" si="0"/>
        <v>3021.75</v>
      </c>
      <c r="J36" s="11">
        <f t="shared" si="1"/>
        <v>19.104847207586932</v>
      </c>
      <c r="K36" s="11">
        <f t="shared" si="2"/>
        <v>21.45621301775148</v>
      </c>
      <c r="L36" s="66"/>
      <c r="M36" s="67"/>
    </row>
    <row r="37" spans="1:13" x14ac:dyDescent="0.2">
      <c r="A37" s="18">
        <v>34</v>
      </c>
      <c r="B37" s="35"/>
      <c r="C37" s="29"/>
      <c r="D37" s="32"/>
      <c r="E37" s="4">
        <v>34</v>
      </c>
      <c r="F37" s="5">
        <v>36001</v>
      </c>
      <c r="G37" s="5">
        <v>36613</v>
      </c>
      <c r="H37" s="56">
        <v>37345</v>
      </c>
      <c r="I37" s="9">
        <f t="shared" ref="I37:I54" si="3">H37/12</f>
        <v>3112.0833333333335</v>
      </c>
      <c r="J37" s="9">
        <f t="shared" ref="J37:J54" si="4">H37/1898</f>
        <v>19.675974710221286</v>
      </c>
      <c r="K37" s="9">
        <f t="shared" si="2"/>
        <v>22.097633136094675</v>
      </c>
      <c r="L37" s="66"/>
      <c r="M37" s="67"/>
    </row>
    <row r="38" spans="1:13" x14ac:dyDescent="0.2">
      <c r="A38" s="18"/>
      <c r="B38" s="35"/>
      <c r="C38" s="42"/>
      <c r="D38" s="39"/>
      <c r="E38" s="7">
        <v>35</v>
      </c>
      <c r="F38" s="8">
        <v>37075</v>
      </c>
      <c r="G38" s="8"/>
      <c r="H38" s="57">
        <v>38460</v>
      </c>
      <c r="I38" s="11">
        <f t="shared" si="3"/>
        <v>3205</v>
      </c>
      <c r="J38" s="11">
        <f t="shared" si="4"/>
        <v>20.263435194942044</v>
      </c>
      <c r="K38" s="11">
        <f t="shared" si="2"/>
        <v>22.757396449704142</v>
      </c>
      <c r="L38" s="66"/>
      <c r="M38" s="67"/>
    </row>
    <row r="39" spans="1:13" ht="15" thickBot="1" x14ac:dyDescent="0.25">
      <c r="A39" s="18">
        <v>36</v>
      </c>
      <c r="B39" s="22"/>
      <c r="C39" s="33"/>
      <c r="D39" s="32"/>
      <c r="E39" s="4">
        <v>36</v>
      </c>
      <c r="F39" s="5">
        <v>38183</v>
      </c>
      <c r="G39" s="5">
        <v>38833</v>
      </c>
      <c r="H39" s="56">
        <v>39609</v>
      </c>
      <c r="I39" s="9">
        <f t="shared" si="3"/>
        <v>3300.75</v>
      </c>
      <c r="J39" s="9">
        <f t="shared" si="4"/>
        <v>20.868809272918863</v>
      </c>
      <c r="K39" s="9">
        <f t="shared" si="2"/>
        <v>23.437278106508877</v>
      </c>
      <c r="L39" s="66"/>
      <c r="M39" s="67"/>
    </row>
    <row r="40" spans="1:13" x14ac:dyDescent="0.2">
      <c r="A40" s="18">
        <v>37</v>
      </c>
      <c r="B40" s="19"/>
      <c r="C40" s="23"/>
      <c r="D40" s="34" t="s">
        <v>12</v>
      </c>
      <c r="E40" s="4">
        <v>37</v>
      </c>
      <c r="F40" s="5">
        <v>39324</v>
      </c>
      <c r="G40" s="5">
        <v>39992</v>
      </c>
      <c r="H40" s="56">
        <v>40792</v>
      </c>
      <c r="I40" s="9">
        <f t="shared" si="3"/>
        <v>3399.3333333333335</v>
      </c>
      <c r="J40" s="9">
        <f t="shared" si="4"/>
        <v>21.49209694415174</v>
      </c>
      <c r="K40" s="9">
        <f t="shared" si="2"/>
        <v>24.137278106508877</v>
      </c>
      <c r="L40" s="66"/>
      <c r="M40" s="67"/>
    </row>
    <row r="41" spans="1:13" x14ac:dyDescent="0.2">
      <c r="A41" s="18">
        <v>38</v>
      </c>
      <c r="B41" s="19"/>
      <c r="C41" s="37"/>
      <c r="D41" s="45"/>
      <c r="E41" s="4">
        <v>38</v>
      </c>
      <c r="F41" s="5">
        <v>40523</v>
      </c>
      <c r="G41" s="5">
        <v>41212</v>
      </c>
      <c r="H41" s="56">
        <v>42036</v>
      </c>
      <c r="I41" s="9">
        <f t="shared" si="3"/>
        <v>3503</v>
      </c>
      <c r="J41" s="9">
        <f t="shared" si="4"/>
        <v>22.147523709167544</v>
      </c>
      <c r="K41" s="9">
        <f t="shared" si="2"/>
        <v>24.87337278106509</v>
      </c>
      <c r="L41" s="66"/>
      <c r="M41" s="67"/>
    </row>
    <row r="42" spans="1:13" x14ac:dyDescent="0.2">
      <c r="A42" s="18">
        <v>39</v>
      </c>
      <c r="B42" s="22"/>
      <c r="C42" s="32"/>
      <c r="D42" s="29"/>
      <c r="E42" s="4">
        <v>39</v>
      </c>
      <c r="F42" s="5">
        <v>41709</v>
      </c>
      <c r="G42" s="5">
        <v>42418</v>
      </c>
      <c r="H42" s="56">
        <v>43267</v>
      </c>
      <c r="I42" s="9">
        <f t="shared" si="3"/>
        <v>3605.5833333333335</v>
      </c>
      <c r="J42" s="9">
        <f t="shared" si="4"/>
        <v>22.796101159114858</v>
      </c>
      <c r="K42" s="9">
        <f t="shared" si="2"/>
        <v>25.601775147928993</v>
      </c>
      <c r="L42" s="66"/>
      <c r="M42" s="67"/>
    </row>
    <row r="43" spans="1:13" x14ac:dyDescent="0.2">
      <c r="A43" s="18">
        <v>40</v>
      </c>
      <c r="B43" s="22"/>
      <c r="C43" s="32"/>
      <c r="D43" s="29"/>
      <c r="E43" s="4">
        <v>40</v>
      </c>
      <c r="F43" s="5">
        <v>42955</v>
      </c>
      <c r="G43" s="5">
        <v>43685</v>
      </c>
      <c r="H43" s="56">
        <v>44559</v>
      </c>
      <c r="I43" s="9">
        <f t="shared" si="3"/>
        <v>3713.25</v>
      </c>
      <c r="J43" s="9">
        <f t="shared" si="4"/>
        <v>23.4768177028451</v>
      </c>
      <c r="K43" s="9">
        <f t="shared" si="2"/>
        <v>26.366272189349111</v>
      </c>
      <c r="L43" s="66"/>
      <c r="M43" s="67"/>
    </row>
    <row r="44" spans="1:13" x14ac:dyDescent="0.2">
      <c r="A44" s="18">
        <v>41</v>
      </c>
      <c r="B44" s="22"/>
      <c r="C44" s="32"/>
      <c r="D44" s="29"/>
      <c r="E44" s="4">
        <v>41</v>
      </c>
      <c r="F44" s="5">
        <v>44240</v>
      </c>
      <c r="G44" s="5">
        <v>44992</v>
      </c>
      <c r="H44" s="56">
        <v>45892</v>
      </c>
      <c r="I44" s="9">
        <f t="shared" si="3"/>
        <v>3824.3333333333335</v>
      </c>
      <c r="J44" s="9">
        <f t="shared" si="4"/>
        <v>24.179135932560591</v>
      </c>
      <c r="K44" s="9">
        <f t="shared" si="2"/>
        <v>27.155029585798818</v>
      </c>
      <c r="L44" s="66"/>
      <c r="M44" s="67"/>
    </row>
    <row r="45" spans="1:13" x14ac:dyDescent="0.2">
      <c r="A45" s="18">
        <v>42</v>
      </c>
      <c r="B45" s="22"/>
      <c r="C45" s="32"/>
      <c r="D45" s="41"/>
      <c r="E45" s="4">
        <v>42</v>
      </c>
      <c r="F45" s="5">
        <v>45562</v>
      </c>
      <c r="G45" s="5">
        <v>46336</v>
      </c>
      <c r="H45" s="56">
        <v>47263</v>
      </c>
      <c r="I45" s="9">
        <f t="shared" si="3"/>
        <v>3938.5833333333335</v>
      </c>
      <c r="J45" s="9">
        <f t="shared" si="4"/>
        <v>24.901475237091674</v>
      </c>
      <c r="K45" s="9">
        <f t="shared" si="2"/>
        <v>27.966272189349112</v>
      </c>
      <c r="L45" s="66"/>
      <c r="M45" s="67"/>
    </row>
    <row r="46" spans="1:13" ht="15" thickBot="1" x14ac:dyDescent="0.25">
      <c r="A46" s="18">
        <v>43</v>
      </c>
      <c r="B46" s="22"/>
      <c r="C46" s="32"/>
      <c r="D46" s="33"/>
      <c r="E46" s="4">
        <v>43</v>
      </c>
      <c r="F46" s="5">
        <v>46924</v>
      </c>
      <c r="G46" s="5">
        <v>47722</v>
      </c>
      <c r="H46" s="56">
        <v>48677</v>
      </c>
      <c r="I46" s="9">
        <f t="shared" si="3"/>
        <v>4056.4166666666665</v>
      </c>
      <c r="J46" s="9">
        <f t="shared" si="4"/>
        <v>25.646469968387777</v>
      </c>
      <c r="K46" s="9">
        <f t="shared" si="2"/>
        <v>28.802958579881658</v>
      </c>
      <c r="L46" s="66"/>
      <c r="M46" s="67"/>
    </row>
    <row r="47" spans="1:13" x14ac:dyDescent="0.2">
      <c r="A47" s="18">
        <v>44</v>
      </c>
      <c r="B47" s="22"/>
      <c r="C47" s="34" t="s">
        <v>13</v>
      </c>
      <c r="D47" s="23"/>
      <c r="E47" s="4">
        <v>44</v>
      </c>
      <c r="F47" s="5">
        <v>48327</v>
      </c>
      <c r="G47" s="5">
        <v>49149</v>
      </c>
      <c r="H47" s="56">
        <v>50132</v>
      </c>
      <c r="I47" s="9">
        <f t="shared" si="3"/>
        <v>4177.666666666667</v>
      </c>
      <c r="J47" s="9">
        <f t="shared" si="4"/>
        <v>26.413066385669126</v>
      </c>
      <c r="K47" s="9">
        <f t="shared" si="2"/>
        <v>29.663905325443785</v>
      </c>
      <c r="L47" s="66"/>
      <c r="M47" s="67"/>
    </row>
    <row r="48" spans="1:13" x14ac:dyDescent="0.2">
      <c r="A48" s="18">
        <v>45</v>
      </c>
      <c r="B48" s="35"/>
      <c r="C48" s="36"/>
      <c r="D48" s="37"/>
      <c r="E48" s="4">
        <v>45</v>
      </c>
      <c r="F48" s="5">
        <v>49772</v>
      </c>
      <c r="G48" s="5">
        <v>50618</v>
      </c>
      <c r="H48" s="56">
        <v>51630</v>
      </c>
      <c r="I48" s="9">
        <f t="shared" si="3"/>
        <v>4302.5</v>
      </c>
      <c r="J48" s="9">
        <f t="shared" si="4"/>
        <v>27.202318229715491</v>
      </c>
      <c r="K48" s="9">
        <f t="shared" si="2"/>
        <v>30.550295857988164</v>
      </c>
      <c r="L48" s="66"/>
      <c r="M48" s="67"/>
    </row>
    <row r="49" spans="1:13" x14ac:dyDescent="0.2">
      <c r="A49" s="18">
        <v>46</v>
      </c>
      <c r="B49" s="35"/>
      <c r="C49" s="36"/>
      <c r="D49" s="37"/>
      <c r="E49" s="4">
        <v>46</v>
      </c>
      <c r="F49" s="5">
        <v>51260</v>
      </c>
      <c r="G49" s="5">
        <v>52132</v>
      </c>
      <c r="H49" s="56">
        <v>53174</v>
      </c>
      <c r="I49" s="9">
        <f t="shared" si="3"/>
        <v>4431.166666666667</v>
      </c>
      <c r="J49" s="9">
        <f t="shared" si="4"/>
        <v>28.015806111696524</v>
      </c>
      <c r="K49" s="9">
        <f t="shared" si="2"/>
        <v>31.463905325443786</v>
      </c>
      <c r="L49" s="66"/>
      <c r="M49" s="67"/>
    </row>
    <row r="50" spans="1:13" ht="15" thickBot="1" x14ac:dyDescent="0.25">
      <c r="A50" s="18">
        <v>47</v>
      </c>
      <c r="B50" s="35"/>
      <c r="C50" s="42"/>
      <c r="D50" s="46"/>
      <c r="E50" s="7">
        <v>47</v>
      </c>
      <c r="F50" s="8">
        <v>52793</v>
      </c>
      <c r="G50" s="8">
        <v>53691</v>
      </c>
      <c r="H50" s="57">
        <v>54765</v>
      </c>
      <c r="I50" s="11">
        <f t="shared" si="3"/>
        <v>4563.75</v>
      </c>
      <c r="J50" s="11">
        <f t="shared" si="4"/>
        <v>28.854056902002107</v>
      </c>
      <c r="K50" s="11">
        <f t="shared" si="2"/>
        <v>32.405325443786985</v>
      </c>
      <c r="L50" s="68"/>
      <c r="M50" s="69"/>
    </row>
    <row r="51" spans="1:13" x14ac:dyDescent="0.2">
      <c r="A51" s="18">
        <v>48</v>
      </c>
      <c r="B51" s="35"/>
      <c r="C51" s="29"/>
      <c r="D51" s="32"/>
      <c r="E51" s="4">
        <v>48</v>
      </c>
      <c r="F51" s="5">
        <v>54372</v>
      </c>
      <c r="G51" s="5">
        <v>55297</v>
      </c>
      <c r="H51" s="56">
        <v>56403</v>
      </c>
      <c r="I51" s="9">
        <f t="shared" si="3"/>
        <v>4700.25</v>
      </c>
      <c r="J51" s="9">
        <f t="shared" si="4"/>
        <v>29.717070600632244</v>
      </c>
      <c r="K51" s="9">
        <f t="shared" si="2"/>
        <v>33.374556213017755</v>
      </c>
      <c r="L51" s="54"/>
      <c r="M51" s="54"/>
    </row>
    <row r="52" spans="1:13" ht="15" thickBot="1" x14ac:dyDescent="0.25">
      <c r="A52" s="18">
        <v>49</v>
      </c>
      <c r="B52" s="35"/>
      <c r="C52" s="33"/>
      <c r="D52" s="32"/>
      <c r="E52" s="4">
        <v>49</v>
      </c>
      <c r="F52" s="5">
        <v>55998</v>
      </c>
      <c r="G52" s="5">
        <v>56950</v>
      </c>
      <c r="H52" s="56">
        <v>58089</v>
      </c>
      <c r="I52" s="9">
        <f t="shared" si="3"/>
        <v>4840.75</v>
      </c>
      <c r="J52" s="9">
        <f t="shared" si="4"/>
        <v>30.605374077976819</v>
      </c>
      <c r="K52" s="9">
        <f t="shared" si="2"/>
        <v>34.372189349112425</v>
      </c>
      <c r="L52" s="55"/>
      <c r="M52" s="55"/>
    </row>
    <row r="53" spans="1:13" x14ac:dyDescent="0.2">
      <c r="A53" s="18">
        <v>50</v>
      </c>
      <c r="B53" s="19"/>
      <c r="C53" s="23"/>
      <c r="D53" s="21" t="s">
        <v>14</v>
      </c>
      <c r="E53" s="4">
        <v>50</v>
      </c>
      <c r="F53" s="5">
        <v>57674</v>
      </c>
      <c r="G53" s="5">
        <v>58655</v>
      </c>
      <c r="H53" s="56">
        <v>59828</v>
      </c>
      <c r="I53" s="9">
        <f t="shared" si="3"/>
        <v>4985.666666666667</v>
      </c>
      <c r="J53" s="9">
        <f t="shared" si="4"/>
        <v>31.521601685985246</v>
      </c>
      <c r="K53" s="9">
        <f t="shared" si="2"/>
        <v>35.40118343195266</v>
      </c>
      <c r="L53" s="55"/>
      <c r="M53" s="55"/>
    </row>
    <row r="54" spans="1:13" ht="15" thickBot="1" x14ac:dyDescent="0.25">
      <c r="A54" s="18">
        <v>51</v>
      </c>
      <c r="B54" s="22"/>
      <c r="C54" s="37"/>
      <c r="D54" s="47"/>
      <c r="E54" s="4">
        <v>51</v>
      </c>
      <c r="F54" s="5">
        <v>59400</v>
      </c>
      <c r="G54" s="5">
        <v>60410</v>
      </c>
      <c r="H54" s="56">
        <v>61618</v>
      </c>
      <c r="I54" s="9">
        <f t="shared" si="3"/>
        <v>5134.833333333333</v>
      </c>
      <c r="J54" s="9">
        <f t="shared" si="4"/>
        <v>32.464699683877768</v>
      </c>
      <c r="K54" s="9">
        <f t="shared" si="2"/>
        <v>36.460355029585799</v>
      </c>
      <c r="L54" s="55"/>
      <c r="M54" s="55"/>
    </row>
    <row r="55" spans="1:13" x14ac:dyDescent="0.2">
      <c r="A55" s="48"/>
      <c r="B55" s="48"/>
      <c r="C55" s="48"/>
      <c r="D55" s="48"/>
      <c r="L55" s="55"/>
      <c r="M55" s="55"/>
    </row>
    <row r="56" spans="1:13" ht="13.9" customHeight="1" x14ac:dyDescent="0.2">
      <c r="A56" s="18">
        <v>52</v>
      </c>
      <c r="B56" s="49"/>
      <c r="C56" s="50"/>
      <c r="D56" s="51"/>
      <c r="E56" s="4">
        <v>52</v>
      </c>
      <c r="F56" s="5">
        <v>61126</v>
      </c>
      <c r="G56" s="5">
        <v>62219</v>
      </c>
      <c r="H56" s="5">
        <f t="shared" ref="H56:H66" si="5">G56/100*2+(G56)</f>
        <v>63463.38</v>
      </c>
      <c r="I56" s="9">
        <f t="shared" ref="I56:I66" si="6">H56/12</f>
        <v>5288.6149999999998</v>
      </c>
      <c r="J56" s="9">
        <f t="shared" ref="J56:J66" si="7">H56/1898</f>
        <v>33.436975763962067</v>
      </c>
      <c r="K56" s="9">
        <f t="shared" ref="K56:K66" si="8">H56/1690</f>
        <v>37.552295857988163</v>
      </c>
      <c r="L56" s="70" t="s">
        <v>17</v>
      </c>
      <c r="M56" s="71"/>
    </row>
    <row r="57" spans="1:13" x14ac:dyDescent="0.2">
      <c r="A57" s="18">
        <v>53</v>
      </c>
      <c r="B57" s="49"/>
      <c r="C57" s="50"/>
      <c r="D57" s="51"/>
      <c r="E57" s="4">
        <v>53</v>
      </c>
      <c r="F57" s="5">
        <v>62852</v>
      </c>
      <c r="G57" s="5">
        <v>64081</v>
      </c>
      <c r="H57" s="5">
        <f t="shared" si="5"/>
        <v>65362.62</v>
      </c>
      <c r="I57" s="9">
        <f t="shared" si="6"/>
        <v>5446.8850000000002</v>
      </c>
      <c r="J57" s="9">
        <f t="shared" si="7"/>
        <v>34.437629083245525</v>
      </c>
      <c r="K57" s="9">
        <f t="shared" si="8"/>
        <v>38.676106508875741</v>
      </c>
      <c r="L57" s="72"/>
      <c r="M57" s="73"/>
    </row>
    <row r="58" spans="1:13" x14ac:dyDescent="0.2">
      <c r="A58" s="18">
        <v>54</v>
      </c>
      <c r="B58" s="49"/>
      <c r="C58" s="50"/>
      <c r="D58" s="51"/>
      <c r="E58" s="4">
        <v>54</v>
      </c>
      <c r="F58" s="5">
        <v>64578</v>
      </c>
      <c r="G58" s="5">
        <v>65998</v>
      </c>
      <c r="H58" s="5">
        <f t="shared" si="5"/>
        <v>67317.960000000006</v>
      </c>
      <c r="I58" s="9">
        <f t="shared" si="6"/>
        <v>5609.8300000000008</v>
      </c>
      <c r="J58" s="9">
        <f t="shared" si="7"/>
        <v>35.467839831401477</v>
      </c>
      <c r="K58" s="9">
        <f t="shared" si="8"/>
        <v>39.833112426035505</v>
      </c>
      <c r="L58" s="72"/>
      <c r="M58" s="73"/>
    </row>
    <row r="59" spans="1:13" x14ac:dyDescent="0.2">
      <c r="A59" s="18">
        <v>55</v>
      </c>
      <c r="B59" s="49"/>
      <c r="C59" s="50"/>
      <c r="D59" s="51"/>
      <c r="E59" s="4">
        <v>55</v>
      </c>
      <c r="F59" s="5">
        <v>66304</v>
      </c>
      <c r="G59" s="5">
        <v>67973</v>
      </c>
      <c r="H59" s="5">
        <f t="shared" si="5"/>
        <v>69332.460000000006</v>
      </c>
      <c r="I59" s="9">
        <f t="shared" si="6"/>
        <v>5777.7050000000008</v>
      </c>
      <c r="J59" s="9">
        <f t="shared" si="7"/>
        <v>36.529220231822976</v>
      </c>
      <c r="K59" s="9">
        <f t="shared" si="8"/>
        <v>41.025124260355035</v>
      </c>
      <c r="L59" s="72"/>
      <c r="M59" s="73"/>
    </row>
    <row r="60" spans="1:13" x14ac:dyDescent="0.2">
      <c r="A60" s="18">
        <v>56</v>
      </c>
      <c r="B60" s="49"/>
      <c r="C60" s="50"/>
      <c r="D60" s="51"/>
      <c r="E60" s="4">
        <v>56</v>
      </c>
      <c r="F60" s="5">
        <v>68030</v>
      </c>
      <c r="G60" s="5">
        <v>70008</v>
      </c>
      <c r="H60" s="5">
        <f t="shared" si="5"/>
        <v>71408.160000000003</v>
      </c>
      <c r="I60" s="9">
        <f t="shared" si="6"/>
        <v>5950.68</v>
      </c>
      <c r="J60" s="9">
        <f t="shared" si="7"/>
        <v>37.622845100105373</v>
      </c>
      <c r="K60" s="9">
        <f t="shared" si="8"/>
        <v>42.253349112426037</v>
      </c>
      <c r="L60" s="72"/>
      <c r="M60" s="73"/>
    </row>
    <row r="61" spans="1:13" x14ac:dyDescent="0.2">
      <c r="A61" s="18">
        <v>57</v>
      </c>
      <c r="B61" s="49"/>
      <c r="C61" s="50"/>
      <c r="D61" s="51"/>
      <c r="E61" s="4">
        <v>57</v>
      </c>
      <c r="F61" s="5">
        <v>69756</v>
      </c>
      <c r="G61" s="5">
        <v>72104</v>
      </c>
      <c r="H61" s="5">
        <f t="shared" si="5"/>
        <v>73546.080000000002</v>
      </c>
      <c r="I61" s="9">
        <f t="shared" si="6"/>
        <v>6128.84</v>
      </c>
      <c r="J61" s="9">
        <f t="shared" si="7"/>
        <v>38.749251844046363</v>
      </c>
      <c r="K61" s="9">
        <f t="shared" si="8"/>
        <v>43.51839053254438</v>
      </c>
      <c r="L61" s="72"/>
      <c r="M61" s="73"/>
    </row>
    <row r="62" spans="1:13" x14ac:dyDescent="0.2">
      <c r="A62" s="18">
        <v>58</v>
      </c>
      <c r="B62" s="49"/>
      <c r="C62" s="50"/>
      <c r="D62" s="51"/>
      <c r="E62" s="4">
        <v>58</v>
      </c>
      <c r="F62" s="5">
        <v>71482</v>
      </c>
      <c r="G62" s="5">
        <v>74264</v>
      </c>
      <c r="H62" s="5">
        <f t="shared" si="5"/>
        <v>75749.279999999999</v>
      </c>
      <c r="I62" s="9">
        <f t="shared" si="6"/>
        <v>6312.44</v>
      </c>
      <c r="J62" s="9">
        <f t="shared" si="7"/>
        <v>39.910052687038991</v>
      </c>
      <c r="K62" s="9">
        <f t="shared" si="8"/>
        <v>44.82205917159763</v>
      </c>
      <c r="L62" s="72"/>
      <c r="M62" s="73"/>
    </row>
    <row r="63" spans="1:13" x14ac:dyDescent="0.2">
      <c r="A63" s="18">
        <v>59</v>
      </c>
      <c r="B63" s="49"/>
      <c r="C63" s="50"/>
      <c r="D63" s="51"/>
      <c r="E63" s="4">
        <v>59</v>
      </c>
      <c r="F63" s="5">
        <v>73208</v>
      </c>
      <c r="G63" s="5">
        <v>76489</v>
      </c>
      <c r="H63" s="5">
        <f t="shared" si="5"/>
        <v>78018.78</v>
      </c>
      <c r="I63" s="9">
        <f t="shared" si="6"/>
        <v>6501.5649999999996</v>
      </c>
      <c r="J63" s="9">
        <f t="shared" si="7"/>
        <v>41.105785036880924</v>
      </c>
      <c r="K63" s="9">
        <f t="shared" si="8"/>
        <v>46.164958579881656</v>
      </c>
      <c r="L63" s="72"/>
      <c r="M63" s="73"/>
    </row>
    <row r="64" spans="1:13" x14ac:dyDescent="0.2">
      <c r="A64" s="18">
        <v>60</v>
      </c>
      <c r="B64" s="49"/>
      <c r="C64" s="50"/>
      <c r="D64" s="51"/>
      <c r="E64" s="4">
        <v>60</v>
      </c>
      <c r="F64" s="5">
        <v>74934</v>
      </c>
      <c r="G64" s="5">
        <v>78779</v>
      </c>
      <c r="H64" s="5">
        <f t="shared" si="5"/>
        <v>80354.58</v>
      </c>
      <c r="I64" s="9">
        <f t="shared" si="6"/>
        <v>6696.2150000000001</v>
      </c>
      <c r="J64" s="9">
        <f t="shared" si="7"/>
        <v>42.336448893572182</v>
      </c>
      <c r="K64" s="9">
        <f t="shared" si="8"/>
        <v>47.547088757396452</v>
      </c>
      <c r="L64" s="72"/>
      <c r="M64" s="73"/>
    </row>
    <row r="65" spans="1:13" x14ac:dyDescent="0.2">
      <c r="A65" s="18">
        <v>61</v>
      </c>
      <c r="D65" s="51"/>
      <c r="E65" s="4">
        <v>61</v>
      </c>
      <c r="F65" s="5">
        <v>76660</v>
      </c>
      <c r="G65" s="5">
        <v>81143</v>
      </c>
      <c r="H65" s="5">
        <f t="shared" si="5"/>
        <v>82765.86</v>
      </c>
      <c r="I65" s="9">
        <f t="shared" si="6"/>
        <v>6897.1549999999997</v>
      </c>
      <c r="J65" s="9">
        <f t="shared" si="7"/>
        <v>43.60688092729189</v>
      </c>
      <c r="K65" s="9">
        <f t="shared" si="8"/>
        <v>48.973881656804735</v>
      </c>
      <c r="L65" s="72"/>
      <c r="M65" s="73"/>
    </row>
    <row r="66" spans="1:13" x14ac:dyDescent="0.2">
      <c r="A66" s="18">
        <v>62</v>
      </c>
      <c r="B66" s="50"/>
      <c r="C66" s="50"/>
      <c r="D66" s="51"/>
      <c r="E66" s="4">
        <v>62</v>
      </c>
      <c r="F66" s="5">
        <v>78386</v>
      </c>
      <c r="G66" s="5">
        <v>83577</v>
      </c>
      <c r="H66" s="5">
        <f t="shared" si="5"/>
        <v>85248.54</v>
      </c>
      <c r="I66" s="9">
        <f t="shared" si="6"/>
        <v>7104.0449999999992</v>
      </c>
      <c r="J66" s="9">
        <f t="shared" si="7"/>
        <v>44.914931506849314</v>
      </c>
      <c r="K66" s="9">
        <f t="shared" si="8"/>
        <v>50.442923076923073</v>
      </c>
      <c r="L66" s="72"/>
      <c r="M66" s="73"/>
    </row>
    <row r="67" spans="1:13" x14ac:dyDescent="0.2">
      <c r="A67" s="52"/>
      <c r="B67" s="52"/>
      <c r="D67" s="52"/>
    </row>
    <row r="68" spans="1:13" ht="16.149999999999999" customHeight="1" x14ac:dyDescent="0.2">
      <c r="A68" s="52"/>
      <c r="B68" s="52"/>
      <c r="D68" s="52"/>
      <c r="E68" s="61"/>
      <c r="F68" s="62"/>
      <c r="G68" s="62"/>
    </row>
    <row r="69" spans="1:13" x14ac:dyDescent="0.2">
      <c r="A69" s="52"/>
      <c r="B69" s="52"/>
      <c r="D69" s="52"/>
    </row>
    <row r="70" spans="1:13" ht="30" customHeight="1" x14ac:dyDescent="0.2">
      <c r="A70" s="52"/>
      <c r="B70" s="52"/>
      <c r="D70" s="52"/>
      <c r="E70" s="63"/>
      <c r="F70" s="62"/>
      <c r="G70" s="62"/>
    </row>
    <row r="71" spans="1:13" x14ac:dyDescent="0.2">
      <c r="A71" s="52"/>
      <c r="B71" s="52"/>
      <c r="D71" s="52"/>
    </row>
    <row r="72" spans="1:13" x14ac:dyDescent="0.2">
      <c r="A72" s="52"/>
      <c r="B72" s="52"/>
      <c r="D72" s="52"/>
    </row>
    <row r="73" spans="1:13" x14ac:dyDescent="0.2">
      <c r="A73" s="52"/>
      <c r="B73" s="52"/>
      <c r="D73" s="52"/>
    </row>
    <row r="74" spans="1:13" x14ac:dyDescent="0.2">
      <c r="A74" s="52"/>
      <c r="B74" s="52"/>
      <c r="D74" s="52"/>
    </row>
    <row r="75" spans="1:13" x14ac:dyDescent="0.2">
      <c r="A75" s="52"/>
      <c r="B75" s="52"/>
      <c r="D75" s="52"/>
    </row>
    <row r="76" spans="1:13" x14ac:dyDescent="0.2">
      <c r="A76" s="52"/>
      <c r="B76" s="52"/>
      <c r="D76" s="52"/>
    </row>
    <row r="77" spans="1:13" x14ac:dyDescent="0.2">
      <c r="A77" s="52"/>
      <c r="B77" s="52"/>
      <c r="D77" s="52"/>
    </row>
    <row r="78" spans="1:13" x14ac:dyDescent="0.2">
      <c r="A78" s="52"/>
      <c r="B78" s="52"/>
      <c r="C78" s="52"/>
      <c r="D78" s="52"/>
    </row>
    <row r="79" spans="1:13" x14ac:dyDescent="0.2">
      <c r="A79" s="52"/>
      <c r="B79" s="52"/>
      <c r="D79" s="52"/>
    </row>
    <row r="80" spans="1:13" x14ac:dyDescent="0.2">
      <c r="A80" s="52"/>
      <c r="B80" s="52"/>
      <c r="D80" s="52"/>
    </row>
    <row r="81" spans="1:4" x14ac:dyDescent="0.2">
      <c r="A81" s="52"/>
      <c r="B81" s="52"/>
      <c r="D81" s="52"/>
    </row>
    <row r="82" spans="1:4" x14ac:dyDescent="0.2">
      <c r="A82" s="52"/>
      <c r="B82" s="52"/>
      <c r="D82" s="52"/>
    </row>
    <row r="83" spans="1:4" x14ac:dyDescent="0.2">
      <c r="A83" s="52"/>
      <c r="B83" s="52"/>
      <c r="D83" s="52"/>
    </row>
    <row r="84" spans="1:4" x14ac:dyDescent="0.2">
      <c r="A84" s="52"/>
      <c r="B84" s="52"/>
      <c r="D84" s="52"/>
    </row>
    <row r="85" spans="1:4" x14ac:dyDescent="0.2">
      <c r="A85" s="52"/>
      <c r="B85" s="52"/>
      <c r="D85" s="52"/>
    </row>
    <row r="86" spans="1:4" x14ac:dyDescent="0.2">
      <c r="A86" s="52"/>
      <c r="B86" s="52"/>
      <c r="D86" s="52"/>
    </row>
    <row r="87" spans="1:4" x14ac:dyDescent="0.2">
      <c r="A87" s="52"/>
      <c r="B87" s="52"/>
      <c r="D87" s="52"/>
    </row>
    <row r="88" spans="1:4" x14ac:dyDescent="0.2">
      <c r="A88" s="52"/>
      <c r="B88" s="52"/>
      <c r="D88" s="52"/>
    </row>
    <row r="89" spans="1:4" x14ac:dyDescent="0.2">
      <c r="A89" s="52"/>
      <c r="B89" s="52"/>
      <c r="C89" s="52"/>
      <c r="D89" s="52"/>
    </row>
    <row r="90" spans="1:4" x14ac:dyDescent="0.2">
      <c r="A90" s="52"/>
      <c r="B90" s="52"/>
      <c r="D90" s="52"/>
    </row>
    <row r="91" spans="1:4" x14ac:dyDescent="0.2">
      <c r="A91" s="52"/>
      <c r="B91" s="52"/>
      <c r="D91" s="52"/>
    </row>
    <row r="92" spans="1:4" x14ac:dyDescent="0.2">
      <c r="A92" s="52"/>
      <c r="B92" s="52"/>
      <c r="D92" s="52"/>
    </row>
    <row r="93" spans="1:4" x14ac:dyDescent="0.2">
      <c r="A93" s="52"/>
      <c r="B93" s="52"/>
      <c r="D93" s="52"/>
    </row>
    <row r="94" spans="1:4" x14ac:dyDescent="0.2">
      <c r="A94" s="52"/>
      <c r="B94" s="52"/>
      <c r="D94" s="52"/>
    </row>
    <row r="95" spans="1:4" x14ac:dyDescent="0.2">
      <c r="A95" s="52"/>
      <c r="B95" s="52"/>
      <c r="D95" s="52"/>
    </row>
    <row r="96" spans="1:4" x14ac:dyDescent="0.2">
      <c r="A96" s="52"/>
      <c r="B96" s="52"/>
      <c r="D96" s="52"/>
    </row>
    <row r="97" spans="1:4" x14ac:dyDescent="0.2">
      <c r="A97" s="52"/>
      <c r="B97" s="52"/>
      <c r="D97" s="52"/>
    </row>
    <row r="98" spans="1:4" x14ac:dyDescent="0.2">
      <c r="A98" s="52"/>
      <c r="B98" s="52"/>
      <c r="D98" s="52"/>
    </row>
    <row r="99" spans="1:4" x14ac:dyDescent="0.2">
      <c r="A99" s="52"/>
      <c r="B99" s="52"/>
      <c r="D99" s="52"/>
    </row>
    <row r="100" spans="1:4" x14ac:dyDescent="0.2">
      <c r="A100" s="52"/>
      <c r="B100" s="52"/>
      <c r="D100" s="52"/>
    </row>
    <row r="101" spans="1:4" x14ac:dyDescent="0.2">
      <c r="A101" s="52"/>
      <c r="B101" s="52"/>
      <c r="D101" s="52"/>
    </row>
    <row r="102" spans="1:4" x14ac:dyDescent="0.2">
      <c r="A102" s="52"/>
      <c r="B102" s="52"/>
      <c r="D102" s="52"/>
    </row>
    <row r="103" spans="1:4" x14ac:dyDescent="0.2">
      <c r="A103" s="52"/>
      <c r="B103" s="52"/>
      <c r="C103" s="52"/>
      <c r="D103" s="52"/>
    </row>
    <row r="104" spans="1:4" x14ac:dyDescent="0.2">
      <c r="A104" s="52"/>
      <c r="B104" s="52"/>
      <c r="C104" s="52"/>
      <c r="D104" s="52"/>
    </row>
    <row r="105" spans="1:4" x14ac:dyDescent="0.2">
      <c r="A105" s="52"/>
      <c r="B105" s="52"/>
      <c r="C105" s="52"/>
      <c r="D105" s="52"/>
    </row>
    <row r="106" spans="1:4" x14ac:dyDescent="0.2">
      <c r="A106" s="52"/>
      <c r="B106" s="52"/>
      <c r="C106" s="52"/>
      <c r="D106" s="52"/>
    </row>
    <row r="107" spans="1:4" x14ac:dyDescent="0.2">
      <c r="A107" s="52"/>
      <c r="B107" s="52"/>
      <c r="C107" s="52"/>
      <c r="D107" s="52"/>
    </row>
  </sheetData>
  <mergeCells count="4">
    <mergeCell ref="E68:G68"/>
    <mergeCell ref="E70:G70"/>
    <mergeCell ref="L24:M50"/>
    <mergeCell ref="L56:M66"/>
  </mergeCells>
  <pageMargins left="0.70866141732283472" right="0.70866141732283472" top="0.74803149606299213" bottom="0.74803149606299213"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2018-19</vt:lpstr>
      <vt:lpstr>'2018-19'!Print_Area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Hopkins</dc:creator>
  <cp:lastModifiedBy>Jaime Boath</cp:lastModifiedBy>
  <cp:lastPrinted>2018-07-26T10:29:11Z</cp:lastPrinted>
  <dcterms:created xsi:type="dcterms:W3CDTF">2013-11-11T07:52:22Z</dcterms:created>
  <dcterms:modified xsi:type="dcterms:W3CDTF">2018-08-02T15:02:15Z</dcterms:modified>
</cp:coreProperties>
</file>